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rno\Desktop\"/>
    </mc:Choice>
  </mc:AlternateContent>
  <bookViews>
    <workbookView xWindow="0" yWindow="0" windowWidth="28800" windowHeight="11820" activeTab="1"/>
  </bookViews>
  <sheets>
    <sheet name="Data Classificatie" sheetId="2" r:id="rId1"/>
    <sheet name="Data Classificatie Vragenlijst" sheetId="5" r:id="rId2"/>
    <sheet name="4-punts Classificatie" sheetId="1" r:id="rId3"/>
    <sheet name="Classificatie Maatregelen" sheetId="3" r:id="rId4"/>
  </sheets>
  <definedNames>
    <definedName name="PersG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C48" i="2"/>
  <c r="B48" i="2"/>
  <c r="A48" i="2"/>
  <c r="C37" i="2"/>
  <c r="C31" i="2"/>
  <c r="C26" i="2"/>
  <c r="C21" i="2"/>
  <c r="D13" i="5"/>
  <c r="A60" i="5" s="1"/>
  <c r="D34" i="5"/>
  <c r="D40" i="5" s="1"/>
  <c r="D20" i="5"/>
  <c r="D26" i="5" s="1"/>
  <c r="B60" i="5" s="1"/>
  <c r="D7" i="5"/>
  <c r="C60" i="5" l="1"/>
  <c r="D48" i="5"/>
  <c r="D47" i="5"/>
  <c r="D49" i="5"/>
  <c r="D55" i="5" s="1"/>
  <c r="D60" i="5" s="1"/>
</calcChain>
</file>

<file path=xl/sharedStrings.xml><?xml version="1.0" encoding="utf-8"?>
<sst xmlns="http://schemas.openxmlformats.org/spreadsheetml/2006/main" count="155" uniqueCount="105">
  <si>
    <t>Categorie</t>
  </si>
  <si>
    <t>B</t>
  </si>
  <si>
    <t>I</t>
  </si>
  <si>
    <t>V</t>
  </si>
  <si>
    <t>A</t>
  </si>
  <si>
    <t>Essentieel</t>
  </si>
  <si>
    <t>Belangrijk</t>
  </si>
  <si>
    <t>Intern</t>
  </si>
  <si>
    <t>Nice-to-have</t>
  </si>
  <si>
    <t>Open</t>
  </si>
  <si>
    <t>Geheim</t>
  </si>
  <si>
    <t>Vertrouwelijk</t>
  </si>
  <si>
    <t>Publiek</t>
  </si>
  <si>
    <t>Vrij</t>
  </si>
  <si>
    <t>Data Classificatie (BIVA-P)</t>
  </si>
  <si>
    <t>Registratienummer:</t>
  </si>
  <si>
    <t>*Alle velden van deze classificatie zijn verplicht. Ondertekening mag alleen door de data eigenaar.</t>
  </si>
  <si>
    <t xml:space="preserve">Omschrijving van de data: </t>
  </si>
  <si>
    <t>Data wordt bewaard in de volgende systemen:</t>
  </si>
  <si>
    <t>Data wordt verwerkt met de volgende systemen:</t>
  </si>
  <si>
    <t>CMDB Nummer:</t>
  </si>
  <si>
    <t xml:space="preserve">Datum classificatie: </t>
  </si>
  <si>
    <t>Data specificatie</t>
  </si>
  <si>
    <t>Beschikbaarheid</t>
  </si>
  <si>
    <t>Classificeer Beschikbaarheid:</t>
  </si>
  <si>
    <t>Classificatie:</t>
  </si>
  <si>
    <t>Onderbouwing:</t>
  </si>
  <si>
    <t>Classificeer Integriteit:</t>
  </si>
  <si>
    <t>Classificeer Vertrouwelijkheid:</t>
  </si>
  <si>
    <t>Classificeer Aantoonbaarheid:</t>
  </si>
  <si>
    <t>Toelichting / Overige Informatie:</t>
  </si>
  <si>
    <t>Ondertekening:</t>
  </si>
  <si>
    <t>Naam:</t>
  </si>
  <si>
    <t>Handtekening:</t>
  </si>
  <si>
    <t>Classificatie uitgevoerd door:</t>
  </si>
  <si>
    <t>Eventueel gecontroleerd door (indien van toepassing):</t>
  </si>
  <si>
    <t>BIVA-P Score:</t>
  </si>
  <si>
    <t>Integriteit</t>
  </si>
  <si>
    <t>Vertrouwelijkheid</t>
  </si>
  <si>
    <t>Aantoonbaarheid</t>
  </si>
  <si>
    <t>Locatie Brondata: Centraal
Noodstroomvoorziening: Nee
Redundatie: Geen
Back-up: Geen
Calamiteitsplanning: Geen
Ondersteuning: Basis (helpdesk)
Onderhoud: Best Effort</t>
  </si>
  <si>
    <t>Data synchronisatie: real-time
Schaduwbestanden: nee
Correctie van fouten: direct na constatering
Autorisatie: basis van functie
Authenticatie intern: persoonsgebonden gebruikersnaam en wachtwoord
Authenticatie extern: persoonsgebonden gebruikersnaam en wachtwoord + MFA
Audittrail: Op basis van gebruiker / mutatie
Validatie op input: Ja - Serverside
Training van gebruikers: Ja - alle gebruikers
Versiebeheer: Ja
Gebruik van digitale handtekening bij communicatie: Ja</t>
  </si>
  <si>
    <t>Data synchronisatie: binnen 1 werkdag
Schaduwbestanden: nee
Correctie van fouten: binnen 1 werkdag
Autorisatie: basis van functie
Authenticatie intern: persoonsgebonden gebruikersnaam en wachtwoord
Authenticatie extern: persoonsgebonden gebruikersnaam en wachtwoord + MFA
Audittrail: Op basis van gebruiker / mutatie
Validatie op input: Ja - Serverside
Training van gebruikers: Ja - Sleutelgebruikers
Versiebeheer: Ja
Gebruik van digitale handtekening bij communicatie: Nee</t>
  </si>
  <si>
    <t>Data synchronisatie: binnen 1 week
Schaduwbestanden: mogen voorkomen
Correctie van fouten: binnen 1 week
Autorisatie: basis van functie
Authenticatie intern: persoonsgebonden gebruikersnaam en wachtwoord
Authenticatie extern: persoonsgebonden gebruikersnaam en wachtwoord
Audittrail: Op basis van gebruiker / mutatie
Validatie op input: Nee
Training van gebruikers: Nee
Versiebeheer: Ja
Gebruik van digitale handtekening bij communicatie: Nee</t>
  </si>
  <si>
    <t>Data synchronisatie: Geen
Schaduwbestanden: mogen voorkomen
Correctie van fouten: best effort
Autorisatie: basis van afdeling
Authenticatie intern: persoonsgebonden gebruikersnaam en wachtwoord
Authenticatie extern: persoonsgebonden gebruikersnaam en wachtwoord
Audittrail: Geen
Validatie op input: Geen
Training van gebruikers: Geen
Versiebeheer: Nee
Gebruik van digitale handtekening bij communicatie: Nee</t>
  </si>
  <si>
    <t>Audittrail: Ja
Log server: Geisoleerde Log Server met zeer beperkte toegang
Archivering van log bestanden:  Ja, minimaal 30 dagen en versleuteld
Bewaking op log integriteit: Ja
Systeemstop als logging niet aanwezig of corrupt is: Ja</t>
  </si>
  <si>
    <t>Audittrail: Ja
Log server: Centrale Log Server
Archivering van log bestanden:  Ja, minimaal 14 dagen
Bewaking op log integriteit: Nee
Systeemstop als logging niet aanwezig of corrupt is: Nee</t>
  </si>
  <si>
    <t>Audittrail: Nee
Log server: Centrale Log Server
Archivering van log bestanden: Ja, minimaal 7 dagen
Bewaking op log integriteit: Nee
Systeemstop als logging niet aanwezig of corrupt is: Nee</t>
  </si>
  <si>
    <t>Audittrail: Nee
Log server: Nee
Archivering van log bestanden: Nee
Bewaking op log integriteit: Nee
Systeemstop als logging niet aanwezig of corrupt is: Nee</t>
  </si>
  <si>
    <t>*Persoonsgegevens = minimaal niveau 3 en Bijzondere Persoonsgegevens = niveau 4</t>
  </si>
  <si>
    <t xml:space="preserve">Distributie van gegevens: Eigen inzicht
Autorisatie: basis van afdeling
Toegang intern: Openbnaar
Toegang extern: Openbaar
Via publiek netwerk beschikbaar: Ja
Informatie mag aanwezig zijn in DMZ: Ja
Encryptie bij data transport intern: Nee
Encryptie bij data transport extern: Nee
Encryptie van data opslag: Nee
Gecontroleerde vernietiging van data: Nee
ClearDesk policy: Nee
Informatie printen op veilige printomgeving verplicht: Nee
Gegevens moeten ge-pseudonimisering worden: Nee
Distributie (e-mail / USB etc.): Onbeperkt
Gegevens mogen alleen verwerkt worden door verwerkingsverantwoordelijke of gemachtigde personen: Nee
Verwerkingsregister verplicht: Nee
Reproductie: Ongelimiteerd
</t>
  </si>
  <si>
    <t xml:space="preserve">Distributie van gegevens: Alleen met toestemming van de houder
Autorisatie: basis van functie
Toegang intern: persoonsgebonden gebruikersnaam en wachtwoord
Toegang extern: persoonsgebonden gebruikersnaam en wachtwoord
Via publiek netwerk beschikbaar: Ja, mits versleuteld
Informatie mag aanwezig zijn in DMZ: Nee
Encryptie bij data transport intern: Nee
Encryptie bij data transport extern: Ja, SSL verplicht
Encryptie van data opslag: Alleen op mobiele devices
Gecontroleerde vernietiging van data: Nee
ClearDesk policy: Nee
Informatie printen op veilige printomgeving verplicht: Nee
Gegevens moeten ge-pseudonimisering worden: Nee
Distributie (e-mail / USB etc.): Intern
Gegevens mogen alleen verwerkt worden door verwerkingsverantwoordelijke of gemachtigde personen: Ja
Verwerkingsregister verplicht: Nee
Reproductie: Alleen met toestemming van de houder
</t>
  </si>
  <si>
    <t xml:space="preserve">Distributie van gegevens: Alleen met nadrukkelijke toestemming van de houder
Autorisatie: basis van functie + scheiding van systemen + scheiding van netwerken
Toegang intern: persoonsgebonden gebruikersnaam en wachtwoord + Getekende NDA + Need to Know basis
Toegang extern: persoonsgebonden gebruikersnaam en wachtwoord + MFA+ Getekende NDA + Need to Know basis
Via publiek netwerk beschikbaar: Nee
Informatie mag aanwezig zijn in DMZ: Nee
Encryptie bij data transport intern: Nee
Encryptie bij data transport extern: Ja, SSL verplicht
Encryptie van data opslag: Ja
Gecontroleerde vernietiging van data: Ja
ClearDesk policy: Ja
Informatie printen op veilige printomgeving verplicht: Ja
Gegevens moeten ge-pseudonimisering worden: Ja - Persoonsgegevens en Bijzondere Persoonsgegevens
Distributie (e-mail / USB etc.): Alleen intern door gemachtigde personen
Gegevens mogen alleen verwerkt worden door verwerkingsverantwoordelijke of gemachtigde personen: Ja
Verwerkingsregister verplicht: Ja - Persoonsgegevens en Bijzondere Persoonsgegevens
Reproductie: Nee
</t>
  </si>
  <si>
    <t xml:space="preserve">Distributie van gegevens: Alleen met toestemming van de houder
Autorisatie: basis van functie
Toegang intern: persoonsgebonden gebruikersnaam en wachtwoord + Getekende NDA
Toegang extern: persoonsgebonden gebruikersnaam en wachtwoord + MFA + Getekende NDA
Via publiek netwerk beschikbaar: Nee
Informatie mag aanwezig zijn in DMZ: Nee
Encryptie bij data transport intern: Nee
Encryptie bij data transport extern: Ja, SSL verplicht
Encryptie van data opslag: Alleen op mobiele devices
Gecontroleerde vernietiging van data: Ja
ClearDesk policy: Ja
Informatie printen op veilige printomgeving verplicht: Nee
Gegevens moeten ge-pseudonimisering worden: Ja - Persoonsgegevens
Distributie (e-mail / USB etc.): Intern en versleuteld op mobiele devices die remote gewist kunnen worden
Gegevens mogen alleen verwerkt worden door verwerkingsverantwoordelijke of gemachtigde personen: Ja
Verwerkingsregister verplicht: Ja - Persoonsgegevens
Reproductie: Nee
</t>
  </si>
  <si>
    <t>Locatie Brondata: Centraal
Noodstroomvoorziening: Nee
Redundatie: Spares
Back-up: Maandelijks - Bewaartermijn 10 werkdagen
Calamiteitsplanning: Geen
Ondersteuning: Basis (helpdesk)
Onderhoud: Best Effort</t>
  </si>
  <si>
    <t>Locatie Brondata: Decentraal
Noodstroomvoorziening: Ja
Redundatie: Hot Standby + Failover
Back-up: Daily Incremental / Weekly Full - Bewaartermijn: Conform Wetgeving
Calamiteitsplanning: Geautomatiseerd + Calamiteitsplan aanwezig
Ondersteuning: 24x7
Onderhoud: Monitored 24x7</t>
  </si>
  <si>
    <t>Zijn er momenten dat het niet hebben van toegang tot de data kritiek is?</t>
  </si>
  <si>
    <t>Hoe belangrijk is het dat de data 24/7 beschikbaar is?</t>
  </si>
  <si>
    <t>Essentieel voor primaire processen / Belangrijk / Normaal / Minder</t>
  </si>
  <si>
    <t>Ja / Nee</t>
  </si>
  <si>
    <t>Meteen / Data mag een dag oud zijn / Data mag een week oud zijn / Niet</t>
  </si>
  <si>
    <t>Continue / Periodiek / Soms / Niet</t>
  </si>
  <si>
    <t>14 jaar / 10 jaar / 7 jaar / Minder</t>
  </si>
  <si>
    <t>Score 6-8 = 2</t>
  </si>
  <si>
    <t>Score 9-12 = 3</t>
  </si>
  <si>
    <t>Score &gt;13 = 4</t>
  </si>
  <si>
    <t>Score &lt; 6 = 1</t>
  </si>
  <si>
    <t>Locatie Brondata: Decentraal
Noodstroomvoorziening: Ja
Redundatie: Cold Standby
Back-up: Daily Incremental / Montly Full - Bewaartermijn: Conform Wetgeving
Calamiteitsplanning: Geautomatiseerd + Calamiteitsplan aanwezig
Ondersteuning: Binnen kantooruren
Onderhoud: Monitored</t>
  </si>
  <si>
    <t>4 // 1</t>
  </si>
  <si>
    <t>4 // 3 // 2 // 1</t>
  </si>
  <si>
    <t>3 // 1</t>
  </si>
  <si>
    <t>Alleen bevoegde personen / Intern / Iedereen</t>
  </si>
  <si>
    <t>4 // 2 // 1</t>
  </si>
  <si>
    <t>Score &lt; 5 = 1</t>
  </si>
  <si>
    <t>Score 5-6 = 2</t>
  </si>
  <si>
    <t>Score &gt;9 = 4</t>
  </si>
  <si>
    <t>Score 6-9 = 3</t>
  </si>
  <si>
    <t>Score &lt; 4 = 1</t>
  </si>
  <si>
    <t>Score 4-5 = 2</t>
  </si>
  <si>
    <t>Bijzondere Persoonsgegevens / Persoonsgegevens / Nee</t>
  </si>
  <si>
    <t>6 // 5 // 1</t>
  </si>
  <si>
    <t>Totaal:</t>
  </si>
  <si>
    <t>Classificatie Vertrouwelijkheid:</t>
  </si>
  <si>
    <t>Classificatie Integriteit:</t>
  </si>
  <si>
    <t>Classificatie beschikbaarheid:</t>
  </si>
  <si>
    <t>Classificatie Aantoonbaarheid:</t>
  </si>
  <si>
    <t>Score 6-7 = 2</t>
  </si>
  <si>
    <t>Score 8 = 3</t>
  </si>
  <si>
    <t>Score &gt;8 = 4</t>
  </si>
  <si>
    <t>Uiteindelijke Classificatie n.a.v. de vragenlijst:</t>
  </si>
  <si>
    <t>Score 7-8 = 3</t>
  </si>
  <si>
    <t>Hoe lang moet de data minimaal wettelijk bewaard blijven?</t>
  </si>
  <si>
    <t>Onjuiste informatie kan leiden tot ernstige zaken zoals boetes / juridische aansprakelijkheid / persoonlijke schade?</t>
  </si>
  <si>
    <t>Hoe kritiek is het dat data hersteld kan worden uit een backup?</t>
  </si>
  <si>
    <t>Onjuiste informatie kan leiden tot verkeerde beslissingen die impact hebben op primaire processen?</t>
  </si>
  <si>
    <t>Iedereen mag deze informatie inzien en bewerken?</t>
  </si>
  <si>
    <t>De informatie bevat bedrijfsgeheimen?</t>
  </si>
  <si>
    <t>De informatie bevat fraude gevoelige informatie?</t>
  </si>
  <si>
    <t>De informatie is alleen voor een specifieke afdeling of doelgroep?</t>
  </si>
  <si>
    <t>De informatie bevat persoonsgegevens?</t>
  </si>
  <si>
    <t>De informatie zal logischerwijs worden opgevraagd bij een juridisch proces?</t>
  </si>
  <si>
    <t>Is de informatie belangrijk om te voldoen aan compliance voorwaarden?</t>
  </si>
  <si>
    <t>Is de informatie van toepassing bij betalende diensten (belastingen / vergunningen / contracten)?</t>
  </si>
  <si>
    <t>Heeft de informatie reeds BIVA classificatie 3 of 4 gekregen voor Integriteit?</t>
  </si>
  <si>
    <t>Heeft de informatie reeds BIVA classificatie 3 of 4 gekregen voor Vertrouwelijkheid?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</si>
</sst>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3" borderId="2" xfId="0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16" fontId="0" fillId="0" borderId="0" xfId="0" applyNumberFormat="1"/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1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L9" sqref="L9"/>
    </sheetView>
  </sheetViews>
  <sheetFormatPr defaultRowHeight="15" x14ac:dyDescent="0.25"/>
  <cols>
    <col min="5" max="5" width="10.7109375" bestFit="1" customWidth="1"/>
  </cols>
  <sheetData>
    <row r="1" spans="1:10" ht="38.25" customHeight="1" x14ac:dyDescent="0.25">
      <c r="A1" s="6" t="s">
        <v>14</v>
      </c>
      <c r="B1" s="7"/>
      <c r="C1" s="7"/>
      <c r="D1" s="7"/>
      <c r="E1" s="7"/>
      <c r="F1" s="7"/>
      <c r="G1" s="7"/>
      <c r="H1" s="7"/>
      <c r="I1" s="8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15</v>
      </c>
      <c r="C3" s="46"/>
      <c r="D3" s="47"/>
      <c r="E3" s="47"/>
      <c r="F3" s="47"/>
      <c r="G3" s="47"/>
      <c r="H3" s="47"/>
      <c r="I3" s="48"/>
    </row>
    <row r="4" spans="1:10" x14ac:dyDescent="0.25">
      <c r="A4" s="4" t="s">
        <v>21</v>
      </c>
      <c r="C4" s="46"/>
      <c r="D4" s="47"/>
      <c r="E4" s="47"/>
      <c r="F4" s="47"/>
      <c r="G4" s="47"/>
      <c r="H4" s="47"/>
      <c r="I4" s="48"/>
    </row>
    <row r="6" spans="1:10" x14ac:dyDescent="0.25">
      <c r="A6" s="5" t="s">
        <v>16</v>
      </c>
    </row>
    <row r="7" spans="1:10" x14ac:dyDescent="0.25">
      <c r="A7" s="5"/>
    </row>
    <row r="8" spans="1:10" x14ac:dyDescent="0.25">
      <c r="A8" s="12" t="s">
        <v>22</v>
      </c>
      <c r="B8" s="7"/>
      <c r="C8" s="7"/>
      <c r="D8" s="7"/>
      <c r="E8" s="7"/>
      <c r="F8" s="7"/>
      <c r="G8" s="7"/>
      <c r="H8" s="7"/>
      <c r="I8" s="8"/>
    </row>
    <row r="9" spans="1:10" x14ac:dyDescent="0.25">
      <c r="A9" t="s">
        <v>17</v>
      </c>
    </row>
    <row r="10" spans="1:10" ht="60" customHeight="1" x14ac:dyDescent="0.25">
      <c r="A10" s="46"/>
      <c r="B10" s="47"/>
      <c r="C10" s="47"/>
      <c r="D10" s="47"/>
      <c r="E10" s="47"/>
      <c r="F10" s="47"/>
      <c r="G10" s="47"/>
      <c r="H10" s="47"/>
      <c r="I10" s="48"/>
    </row>
    <row r="12" spans="1:10" x14ac:dyDescent="0.25">
      <c r="A12" t="s">
        <v>18</v>
      </c>
    </row>
    <row r="13" spans="1:10" ht="30" customHeight="1" x14ac:dyDescent="0.25">
      <c r="A13" s="46"/>
      <c r="B13" s="47"/>
      <c r="C13" s="47"/>
      <c r="D13" s="47"/>
      <c r="E13" s="47"/>
      <c r="F13" s="47"/>
      <c r="G13" s="47"/>
      <c r="H13" s="47"/>
      <c r="I13" s="48"/>
    </row>
    <row r="15" spans="1:10" x14ac:dyDescent="0.25">
      <c r="A15" t="s">
        <v>19</v>
      </c>
    </row>
    <row r="16" spans="1:10" ht="30" customHeight="1" x14ac:dyDescent="0.25">
      <c r="A16" s="46"/>
      <c r="B16" s="47"/>
      <c r="C16" s="47"/>
      <c r="D16" s="47"/>
      <c r="E16" s="47"/>
      <c r="F16" s="47"/>
      <c r="G16" s="47"/>
      <c r="H16" s="47"/>
      <c r="I16" s="48"/>
    </row>
    <row r="18" spans="1:9" x14ac:dyDescent="0.25">
      <c r="A18" t="s">
        <v>20</v>
      </c>
      <c r="C18" s="46"/>
      <c r="D18" s="47"/>
      <c r="E18" s="47"/>
      <c r="F18" s="47"/>
      <c r="G18" s="47"/>
      <c r="H18" s="47"/>
      <c r="I18" s="48"/>
    </row>
    <row r="20" spans="1:9" x14ac:dyDescent="0.25">
      <c r="A20" s="12" t="s">
        <v>24</v>
      </c>
      <c r="B20" s="7"/>
      <c r="C20" s="7"/>
      <c r="D20" s="7"/>
      <c r="E20" s="7"/>
      <c r="F20" s="7"/>
      <c r="G20" s="7"/>
      <c r="H20" s="7"/>
      <c r="I20" s="8"/>
    </row>
    <row r="21" spans="1:9" x14ac:dyDescent="0.25">
      <c r="A21" t="s">
        <v>25</v>
      </c>
      <c r="C21" s="52">
        <f>'Data Classificatie Vragenlijst'!D13</f>
        <v>1</v>
      </c>
      <c r="D21" s="53"/>
      <c r="E21" s="53"/>
      <c r="F21" s="53"/>
      <c r="G21" s="53"/>
      <c r="H21" s="53"/>
      <c r="I21" s="54"/>
    </row>
    <row r="22" spans="1:9" x14ac:dyDescent="0.25">
      <c r="A22" t="s">
        <v>26</v>
      </c>
    </row>
    <row r="23" spans="1:9" ht="60" customHeight="1" x14ac:dyDescent="0.25">
      <c r="A23" s="49"/>
      <c r="B23" s="50"/>
      <c r="C23" s="50"/>
      <c r="D23" s="50"/>
      <c r="E23" s="50"/>
      <c r="F23" s="50"/>
      <c r="G23" s="50"/>
      <c r="H23" s="50"/>
      <c r="I23" s="51"/>
    </row>
    <row r="25" spans="1:9" x14ac:dyDescent="0.25">
      <c r="A25" s="12" t="s">
        <v>27</v>
      </c>
      <c r="B25" s="7"/>
      <c r="C25" s="7"/>
      <c r="D25" s="7"/>
      <c r="E25" s="7"/>
      <c r="F25" s="7"/>
      <c r="G25" s="7"/>
      <c r="H25" s="7"/>
      <c r="I25" s="8"/>
    </row>
    <row r="26" spans="1:9" x14ac:dyDescent="0.25">
      <c r="A26" t="s">
        <v>25</v>
      </c>
      <c r="C26" s="52">
        <f>'Data Classificatie Vragenlijst'!D26</f>
        <v>1</v>
      </c>
      <c r="D26" s="53"/>
      <c r="E26" s="53"/>
      <c r="F26" s="53"/>
      <c r="G26" s="53"/>
      <c r="H26" s="53"/>
      <c r="I26" s="54"/>
    </row>
    <row r="27" spans="1:9" x14ac:dyDescent="0.25">
      <c r="A27" t="s">
        <v>26</v>
      </c>
    </row>
    <row r="28" spans="1:9" ht="60" customHeight="1" x14ac:dyDescent="0.25">
      <c r="A28" s="49"/>
      <c r="B28" s="50"/>
      <c r="C28" s="50"/>
      <c r="D28" s="50"/>
      <c r="E28" s="50"/>
      <c r="F28" s="50"/>
      <c r="G28" s="50"/>
      <c r="H28" s="50"/>
      <c r="I28" s="51"/>
    </row>
    <row r="30" spans="1:9" x14ac:dyDescent="0.25">
      <c r="A30" s="12" t="s">
        <v>28</v>
      </c>
      <c r="B30" s="7"/>
      <c r="C30" s="7"/>
      <c r="D30" s="7"/>
      <c r="E30" s="7"/>
      <c r="F30" s="7"/>
      <c r="G30" s="7"/>
      <c r="H30" s="7"/>
      <c r="I30" s="8"/>
    </row>
    <row r="31" spans="1:9" x14ac:dyDescent="0.25">
      <c r="A31" t="s">
        <v>25</v>
      </c>
      <c r="C31" s="52">
        <f>'Data Classificatie Vragenlijst'!D40</f>
        <v>1</v>
      </c>
      <c r="D31" s="53"/>
      <c r="E31" s="53"/>
      <c r="F31" s="53"/>
      <c r="G31" s="53"/>
      <c r="H31" s="53"/>
      <c r="I31" s="54"/>
    </row>
    <row r="32" spans="1:9" x14ac:dyDescent="0.25">
      <c r="A32" t="s">
        <v>26</v>
      </c>
      <c r="C32" s="19"/>
      <c r="D32" s="19"/>
      <c r="E32" s="19"/>
      <c r="F32" s="19"/>
      <c r="G32" s="19"/>
      <c r="H32" s="19"/>
      <c r="I32" s="19"/>
    </row>
    <row r="33" spans="1:9" x14ac:dyDescent="0.25">
      <c r="A33" t="s">
        <v>49</v>
      </c>
    </row>
    <row r="34" spans="1:9" ht="60" customHeight="1" x14ac:dyDescent="0.25">
      <c r="A34" s="49"/>
      <c r="B34" s="50"/>
      <c r="C34" s="50"/>
      <c r="D34" s="50"/>
      <c r="E34" s="50"/>
      <c r="F34" s="50"/>
      <c r="G34" s="50"/>
      <c r="H34" s="50"/>
      <c r="I34" s="51"/>
    </row>
    <row r="36" spans="1:9" x14ac:dyDescent="0.25">
      <c r="A36" s="12" t="s">
        <v>29</v>
      </c>
      <c r="B36" s="7"/>
      <c r="C36" s="7"/>
      <c r="D36" s="7"/>
      <c r="E36" s="7"/>
      <c r="F36" s="7"/>
      <c r="G36" s="7"/>
      <c r="H36" s="7"/>
      <c r="I36" s="8"/>
    </row>
    <row r="37" spans="1:9" x14ac:dyDescent="0.25">
      <c r="A37" t="s">
        <v>25</v>
      </c>
      <c r="C37" s="52">
        <f>'Data Classificatie Vragenlijst'!D55</f>
        <v>1</v>
      </c>
      <c r="D37" s="53"/>
      <c r="E37" s="53"/>
      <c r="F37" s="53"/>
      <c r="G37" s="53"/>
      <c r="H37" s="53"/>
      <c r="I37" s="54"/>
    </row>
    <row r="38" spans="1:9" x14ac:dyDescent="0.25">
      <c r="A38" t="s">
        <v>26</v>
      </c>
    </row>
    <row r="39" spans="1:9" ht="60" customHeight="1" x14ac:dyDescent="0.25">
      <c r="A39" s="49"/>
      <c r="B39" s="50"/>
      <c r="C39" s="50"/>
      <c r="D39" s="50"/>
      <c r="E39" s="50"/>
      <c r="F39" s="50"/>
      <c r="G39" s="50"/>
      <c r="H39" s="50"/>
      <c r="I39" s="51"/>
    </row>
    <row r="41" spans="1:9" x14ac:dyDescent="0.25">
      <c r="A41" s="55" t="s">
        <v>30</v>
      </c>
      <c r="B41" s="56"/>
      <c r="C41" s="56"/>
      <c r="D41" s="56"/>
      <c r="E41" s="56"/>
      <c r="F41" s="56"/>
      <c r="G41" s="56"/>
      <c r="H41" s="56"/>
      <c r="I41" s="57"/>
    </row>
    <row r="43" spans="1:9" ht="60" customHeight="1" x14ac:dyDescent="0.25">
      <c r="A43" s="46"/>
      <c r="B43" s="47"/>
      <c r="C43" s="47"/>
      <c r="D43" s="47"/>
      <c r="E43" s="47"/>
      <c r="F43" s="47"/>
      <c r="G43" s="47"/>
      <c r="H43" s="47"/>
      <c r="I43" s="48"/>
    </row>
    <row r="45" spans="1:9" x14ac:dyDescent="0.25">
      <c r="A45" s="58" t="s">
        <v>36</v>
      </c>
      <c r="B45" s="58"/>
      <c r="C45" s="58"/>
      <c r="D45" s="58"/>
      <c r="E45" s="58"/>
      <c r="F45" s="58"/>
      <c r="G45" s="58"/>
      <c r="H45" s="58"/>
      <c r="I45" s="58"/>
    </row>
    <row r="47" spans="1:9" x14ac:dyDescent="0.25">
      <c r="A47" s="15" t="s">
        <v>1</v>
      </c>
      <c r="B47" s="14" t="s">
        <v>2</v>
      </c>
      <c r="C47" s="16" t="s">
        <v>3</v>
      </c>
      <c r="D47" s="17" t="s">
        <v>4</v>
      </c>
      <c r="E47" s="18"/>
    </row>
    <row r="48" spans="1:9" x14ac:dyDescent="0.25">
      <c r="A48" s="15">
        <f>'Data Classificatie Vragenlijst'!D13</f>
        <v>1</v>
      </c>
      <c r="B48" s="14">
        <f>'Data Classificatie Vragenlijst'!D26</f>
        <v>1</v>
      </c>
      <c r="C48" s="16">
        <f>'Data Classificatie Vragenlijst'!D40</f>
        <v>1</v>
      </c>
      <c r="D48" s="17">
        <f>'Data Classificatie Vragenlijst'!D55</f>
        <v>1</v>
      </c>
      <c r="E48" s="18"/>
    </row>
    <row r="50" spans="1:9" x14ac:dyDescent="0.25">
      <c r="A50" s="55" t="s">
        <v>31</v>
      </c>
      <c r="B50" s="56"/>
      <c r="C50" s="56"/>
      <c r="D50" s="56"/>
      <c r="E50" s="56"/>
      <c r="F50" s="56"/>
      <c r="G50" s="56"/>
      <c r="H50" s="56"/>
      <c r="I50" s="57"/>
    </row>
    <row r="52" spans="1:9" x14ac:dyDescent="0.25">
      <c r="A52" s="4" t="s">
        <v>34</v>
      </c>
    </row>
    <row r="53" spans="1:9" x14ac:dyDescent="0.25">
      <c r="A53" t="s">
        <v>32</v>
      </c>
      <c r="B53" s="46"/>
      <c r="C53" s="47"/>
      <c r="D53" s="47"/>
      <c r="E53" s="47"/>
      <c r="F53" s="47"/>
      <c r="G53" s="47"/>
      <c r="H53" s="47"/>
      <c r="I53" s="48"/>
    </row>
    <row r="54" spans="1:9" x14ac:dyDescent="0.25">
      <c r="A54" t="s">
        <v>33</v>
      </c>
    </row>
    <row r="55" spans="1:9" ht="60" customHeight="1" x14ac:dyDescent="0.25">
      <c r="A55" s="46"/>
      <c r="B55" s="47"/>
      <c r="C55" s="47"/>
      <c r="D55" s="47"/>
      <c r="E55" s="47"/>
      <c r="F55" s="47"/>
      <c r="G55" s="47"/>
      <c r="H55" s="47"/>
      <c r="I55" s="48"/>
    </row>
    <row r="57" spans="1:9" x14ac:dyDescent="0.25">
      <c r="A57" s="4" t="s">
        <v>35</v>
      </c>
    </row>
    <row r="58" spans="1:9" x14ac:dyDescent="0.25">
      <c r="A58" t="s">
        <v>32</v>
      </c>
      <c r="B58" s="46"/>
      <c r="C58" s="47"/>
      <c r="D58" s="47"/>
      <c r="E58" s="47"/>
      <c r="F58" s="47"/>
      <c r="G58" s="47"/>
      <c r="H58" s="47"/>
      <c r="I58" s="48"/>
    </row>
    <row r="59" spans="1:9" x14ac:dyDescent="0.25">
      <c r="A59" t="s">
        <v>33</v>
      </c>
    </row>
    <row r="60" spans="1:9" ht="60" customHeight="1" x14ac:dyDescent="0.25">
      <c r="A60" s="46"/>
      <c r="B60" s="47"/>
      <c r="C60" s="47"/>
      <c r="D60" s="47"/>
      <c r="E60" s="47"/>
      <c r="F60" s="47"/>
      <c r="G60" s="47"/>
      <c r="H60" s="47"/>
      <c r="I60" s="48"/>
    </row>
  </sheetData>
  <mergeCells count="22">
    <mergeCell ref="A60:I60"/>
    <mergeCell ref="C37:I37"/>
    <mergeCell ref="A39:I39"/>
    <mergeCell ref="A43:I43"/>
    <mergeCell ref="A41:I41"/>
    <mergeCell ref="A45:I45"/>
    <mergeCell ref="A50:I50"/>
    <mergeCell ref="B53:I53"/>
    <mergeCell ref="B58:I58"/>
    <mergeCell ref="A55:I55"/>
    <mergeCell ref="C3:I3"/>
    <mergeCell ref="C4:I4"/>
    <mergeCell ref="A34:I34"/>
    <mergeCell ref="A10:I10"/>
    <mergeCell ref="A13:I13"/>
    <mergeCell ref="A16:I16"/>
    <mergeCell ref="C18:I18"/>
    <mergeCell ref="C21:I21"/>
    <mergeCell ref="A23:I23"/>
    <mergeCell ref="C26:I26"/>
    <mergeCell ref="A28:I28"/>
    <mergeCell ref="C31:I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topLeftCell="A13" zoomScale="85" zoomScaleNormal="85" workbookViewId="0">
      <selection activeCell="A44" sqref="A44"/>
    </sheetView>
  </sheetViews>
  <sheetFormatPr defaultRowHeight="15" x14ac:dyDescent="0.25"/>
  <cols>
    <col min="1" max="1" width="105.140625" bestFit="1" customWidth="1"/>
    <col min="3" max="3" width="66.5703125" bestFit="1" customWidth="1"/>
    <col min="4" max="4" width="12.7109375" style="1" bestFit="1" customWidth="1"/>
    <col min="8" max="8" width="13.42578125" style="25" customWidth="1"/>
    <col min="16" max="16" width="12.28515625" style="25" customWidth="1"/>
  </cols>
  <sheetData>
    <row r="1" spans="1:16" x14ac:dyDescent="0.25">
      <c r="A1" s="38"/>
      <c r="B1" s="38"/>
      <c r="C1" s="38"/>
      <c r="D1" s="39"/>
    </row>
    <row r="2" spans="1:16" x14ac:dyDescent="0.25">
      <c r="A2" s="36" t="s">
        <v>23</v>
      </c>
      <c r="B2" s="25"/>
      <c r="C2" s="25"/>
      <c r="D2" s="37"/>
    </row>
    <row r="3" spans="1:16" x14ac:dyDescent="0.25">
      <c r="A3" t="s">
        <v>91</v>
      </c>
      <c r="C3" t="s">
        <v>62</v>
      </c>
      <c r="D3" s="26" t="s">
        <v>69</v>
      </c>
      <c r="P3" s="24"/>
    </row>
    <row r="4" spans="1:16" x14ac:dyDescent="0.25">
      <c r="A4" t="s">
        <v>57</v>
      </c>
      <c r="C4" t="s">
        <v>58</v>
      </c>
      <c r="D4" s="26" t="s">
        <v>69</v>
      </c>
    </row>
    <row r="5" spans="1:16" x14ac:dyDescent="0.25">
      <c r="A5" t="s">
        <v>56</v>
      </c>
      <c r="C5" t="s">
        <v>61</v>
      </c>
      <c r="D5" s="26" t="s">
        <v>69</v>
      </c>
    </row>
    <row r="6" spans="1:16" x14ac:dyDescent="0.25">
      <c r="A6" t="s">
        <v>93</v>
      </c>
      <c r="C6" t="s">
        <v>60</v>
      </c>
      <c r="D6" s="26" t="s">
        <v>69</v>
      </c>
    </row>
    <row r="7" spans="1:16" x14ac:dyDescent="0.25">
      <c r="A7" s="4" t="s">
        <v>81</v>
      </c>
      <c r="B7" s="4"/>
      <c r="C7" s="4"/>
      <c r="D7" s="27">
        <f>SUM(D3:D6)</f>
        <v>0</v>
      </c>
    </row>
    <row r="8" spans="1:16" x14ac:dyDescent="0.25">
      <c r="D8" s="26"/>
    </row>
    <row r="9" spans="1:16" x14ac:dyDescent="0.25">
      <c r="A9" t="s">
        <v>66</v>
      </c>
      <c r="D9" s="26"/>
    </row>
    <row r="10" spans="1:16" x14ac:dyDescent="0.25">
      <c r="A10" t="s">
        <v>63</v>
      </c>
      <c r="D10" s="26"/>
    </row>
    <row r="11" spans="1:16" x14ac:dyDescent="0.25">
      <c r="A11" t="s">
        <v>64</v>
      </c>
      <c r="D11" s="26"/>
    </row>
    <row r="12" spans="1:16" x14ac:dyDescent="0.25">
      <c r="A12" t="s">
        <v>65</v>
      </c>
      <c r="D12" s="26"/>
    </row>
    <row r="13" spans="1:16" x14ac:dyDescent="0.25">
      <c r="A13" s="11" t="s">
        <v>84</v>
      </c>
      <c r="B13" s="10"/>
      <c r="C13" s="10"/>
      <c r="D13" s="28">
        <f>IF(D7&lt;=5,1,IF(D7&lt;=8, 2, IF(D7&lt;=12, 3, IF(D7&gt;=13, 4, ""))))</f>
        <v>1</v>
      </c>
    </row>
    <row r="14" spans="1:16" x14ac:dyDescent="0.25">
      <c r="D14" s="29"/>
    </row>
    <row r="15" spans="1:16" x14ac:dyDescent="0.25">
      <c r="A15" s="38"/>
      <c r="B15" s="38"/>
      <c r="C15" s="38"/>
      <c r="D15" s="40"/>
    </row>
    <row r="16" spans="1:16" x14ac:dyDescent="0.25">
      <c r="A16" s="36" t="s">
        <v>37</v>
      </c>
      <c r="B16" s="25"/>
      <c r="C16" s="25"/>
      <c r="D16" s="42"/>
      <c r="H16" s="24"/>
    </row>
    <row r="17" spans="1:10" x14ac:dyDescent="0.25">
      <c r="A17" t="s">
        <v>92</v>
      </c>
      <c r="C17" t="s">
        <v>59</v>
      </c>
      <c r="D17" s="30" t="s">
        <v>68</v>
      </c>
      <c r="G17" s="23"/>
      <c r="J17" s="23"/>
    </row>
    <row r="18" spans="1:10" x14ac:dyDescent="0.25">
      <c r="A18" t="s">
        <v>94</v>
      </c>
      <c r="C18" t="s">
        <v>59</v>
      </c>
      <c r="D18" s="30" t="s">
        <v>70</v>
      </c>
      <c r="G18" s="23"/>
      <c r="J18" s="23"/>
    </row>
    <row r="19" spans="1:10" x14ac:dyDescent="0.25">
      <c r="A19" t="s">
        <v>95</v>
      </c>
      <c r="C19" t="s">
        <v>71</v>
      </c>
      <c r="D19" s="26" t="s">
        <v>72</v>
      </c>
    </row>
    <row r="20" spans="1:10" x14ac:dyDescent="0.25">
      <c r="A20" s="4" t="s">
        <v>81</v>
      </c>
      <c r="D20" s="31">
        <f>SUM(D17:D19)</f>
        <v>0</v>
      </c>
    </row>
    <row r="21" spans="1:10" x14ac:dyDescent="0.25">
      <c r="D21" s="29"/>
    </row>
    <row r="22" spans="1:10" x14ac:dyDescent="0.25">
      <c r="A22" t="s">
        <v>77</v>
      </c>
      <c r="D22" s="29"/>
    </row>
    <row r="23" spans="1:10" x14ac:dyDescent="0.25">
      <c r="A23" t="s">
        <v>78</v>
      </c>
      <c r="D23" s="29"/>
    </row>
    <row r="24" spans="1:10" x14ac:dyDescent="0.25">
      <c r="A24" t="s">
        <v>76</v>
      </c>
      <c r="D24" s="29"/>
    </row>
    <row r="25" spans="1:10" x14ac:dyDescent="0.25">
      <c r="A25" t="s">
        <v>75</v>
      </c>
      <c r="D25" s="26"/>
    </row>
    <row r="26" spans="1:10" x14ac:dyDescent="0.25">
      <c r="A26" s="11" t="s">
        <v>83</v>
      </c>
      <c r="B26" s="10"/>
      <c r="C26" s="10"/>
      <c r="D26" s="28">
        <f>IF(D20&lt;=3,1,IF(D20&lt;=5, 2, IF(D20&lt;=9, 3, IF(D20&gt;=10, 4, ""))))</f>
        <v>1</v>
      </c>
    </row>
    <row r="27" spans="1:10" x14ac:dyDescent="0.25">
      <c r="D27" s="26"/>
    </row>
    <row r="28" spans="1:10" x14ac:dyDescent="0.25">
      <c r="A28" s="38"/>
      <c r="B28" s="38"/>
      <c r="C28" s="38"/>
      <c r="D28" s="41"/>
    </row>
    <row r="29" spans="1:10" x14ac:dyDescent="0.25">
      <c r="A29" s="36" t="s">
        <v>38</v>
      </c>
      <c r="B29" s="25"/>
      <c r="C29" s="25"/>
      <c r="D29" s="42"/>
      <c r="H29" s="24"/>
    </row>
    <row r="30" spans="1:10" x14ac:dyDescent="0.25">
      <c r="A30" t="s">
        <v>96</v>
      </c>
      <c r="C30" t="s">
        <v>59</v>
      </c>
      <c r="D30" s="29" t="s">
        <v>68</v>
      </c>
    </row>
    <row r="31" spans="1:10" x14ac:dyDescent="0.25">
      <c r="A31" t="s">
        <v>97</v>
      </c>
      <c r="C31" t="s">
        <v>59</v>
      </c>
      <c r="D31" s="29" t="s">
        <v>68</v>
      </c>
    </row>
    <row r="32" spans="1:10" x14ac:dyDescent="0.25">
      <c r="A32" t="s">
        <v>98</v>
      </c>
      <c r="C32" t="s">
        <v>59</v>
      </c>
      <c r="D32" s="29" t="s">
        <v>70</v>
      </c>
    </row>
    <row r="33" spans="1:8" x14ac:dyDescent="0.25">
      <c r="A33" t="s">
        <v>99</v>
      </c>
      <c r="C33" t="s">
        <v>79</v>
      </c>
      <c r="D33" s="29" t="s">
        <v>80</v>
      </c>
    </row>
    <row r="34" spans="1:8" x14ac:dyDescent="0.25">
      <c r="A34" s="4" t="s">
        <v>81</v>
      </c>
      <c r="D34" s="31">
        <f>SUM(D30:D33)</f>
        <v>0</v>
      </c>
    </row>
    <row r="35" spans="1:8" x14ac:dyDescent="0.25">
      <c r="D35" s="29"/>
    </row>
    <row r="36" spans="1:8" x14ac:dyDescent="0.25">
      <c r="A36" t="s">
        <v>73</v>
      </c>
      <c r="D36" s="29"/>
    </row>
    <row r="37" spans="1:8" x14ac:dyDescent="0.25">
      <c r="A37" t="s">
        <v>74</v>
      </c>
      <c r="D37" s="29"/>
    </row>
    <row r="38" spans="1:8" x14ac:dyDescent="0.25">
      <c r="A38" t="s">
        <v>90</v>
      </c>
      <c r="D38" s="26"/>
    </row>
    <row r="39" spans="1:8" x14ac:dyDescent="0.25">
      <c r="A39" t="s">
        <v>88</v>
      </c>
      <c r="D39" s="26"/>
    </row>
    <row r="40" spans="1:8" x14ac:dyDescent="0.25">
      <c r="A40" s="11" t="s">
        <v>82</v>
      </c>
      <c r="B40" s="10"/>
      <c r="C40" s="10"/>
      <c r="D40" s="28">
        <f>IF(D34&lt;=4,1,IF(D34&lt;=6, 2, IF(D34&lt;=9, 3, IF(D34&gt;=10, 4, ""))))</f>
        <v>1</v>
      </c>
    </row>
    <row r="41" spans="1:8" x14ac:dyDescent="0.25">
      <c r="D41" s="26"/>
      <c r="H41" s="24"/>
    </row>
    <row r="42" spans="1:8" x14ac:dyDescent="0.25">
      <c r="A42" s="38"/>
      <c r="B42" s="38"/>
      <c r="C42" s="38"/>
      <c r="D42" s="41"/>
      <c r="H42" s="24"/>
    </row>
    <row r="43" spans="1:8" x14ac:dyDescent="0.25">
      <c r="A43" s="36" t="s">
        <v>39</v>
      </c>
      <c r="B43" s="25"/>
      <c r="C43" s="25"/>
      <c r="D43" s="19"/>
    </row>
    <row r="44" spans="1:8" x14ac:dyDescent="0.25">
      <c r="A44" t="s">
        <v>100</v>
      </c>
      <c r="C44" t="s">
        <v>59</v>
      </c>
      <c r="D44" s="26" t="s">
        <v>68</v>
      </c>
    </row>
    <row r="45" spans="1:8" x14ac:dyDescent="0.25">
      <c r="A45" t="s">
        <v>101</v>
      </c>
      <c r="C45" t="s">
        <v>59</v>
      </c>
      <c r="D45" s="26" t="s">
        <v>70</v>
      </c>
    </row>
    <row r="46" spans="1:8" x14ac:dyDescent="0.25">
      <c r="A46" t="s">
        <v>102</v>
      </c>
      <c r="C46" t="s">
        <v>59</v>
      </c>
      <c r="D46" s="26" t="s">
        <v>70</v>
      </c>
    </row>
    <row r="47" spans="1:8" x14ac:dyDescent="0.25">
      <c r="A47" t="s">
        <v>103</v>
      </c>
      <c r="C47" t="s">
        <v>59</v>
      </c>
      <c r="D47" s="26">
        <f>IF(D26&gt;=3,3,IF(D26&lt;=2, 1))</f>
        <v>1</v>
      </c>
    </row>
    <row r="48" spans="1:8" x14ac:dyDescent="0.25">
      <c r="A48" t="s">
        <v>104</v>
      </c>
      <c r="C48" t="s">
        <v>59</v>
      </c>
      <c r="D48" s="26">
        <f>IF(D40&gt;=3,4,IF(D40&lt;=2, 1))</f>
        <v>1</v>
      </c>
    </row>
    <row r="49" spans="1:4" x14ac:dyDescent="0.25">
      <c r="A49" s="4" t="s">
        <v>81</v>
      </c>
      <c r="D49" s="27">
        <f>SUM(D44:D48)</f>
        <v>2</v>
      </c>
    </row>
    <row r="51" spans="1:4" x14ac:dyDescent="0.25">
      <c r="A51" t="s">
        <v>66</v>
      </c>
    </row>
    <row r="52" spans="1:4" x14ac:dyDescent="0.25">
      <c r="A52" t="s">
        <v>86</v>
      </c>
    </row>
    <row r="53" spans="1:4" x14ac:dyDescent="0.25">
      <c r="A53" t="s">
        <v>87</v>
      </c>
    </row>
    <row r="54" spans="1:4" x14ac:dyDescent="0.25">
      <c r="A54" t="s">
        <v>88</v>
      </c>
    </row>
    <row r="55" spans="1:4" x14ac:dyDescent="0.25">
      <c r="A55" s="11" t="s">
        <v>85</v>
      </c>
      <c r="B55" s="10"/>
      <c r="C55" s="10"/>
      <c r="D55" s="21">
        <f>IF(D49&lt;=5,1,IF(D49&lt;=7, 2, IF(D49=8, 3, IF(D49&gt;=9, 4, ""))))</f>
        <v>1</v>
      </c>
    </row>
    <row r="57" spans="1:4" x14ac:dyDescent="0.25">
      <c r="A57" s="38"/>
      <c r="B57" s="38"/>
      <c r="C57" s="38"/>
      <c r="D57" s="39"/>
    </row>
    <row r="58" spans="1:4" x14ac:dyDescent="0.25">
      <c r="A58" s="43" t="s">
        <v>89</v>
      </c>
      <c r="B58" s="44"/>
      <c r="C58" s="44"/>
      <c r="D58" s="45"/>
    </row>
    <row r="59" spans="1:4" ht="18.75" x14ac:dyDescent="0.3">
      <c r="A59" s="32" t="s">
        <v>1</v>
      </c>
      <c r="B59" s="33" t="s">
        <v>2</v>
      </c>
      <c r="C59" s="34" t="s">
        <v>3</v>
      </c>
      <c r="D59" s="35" t="s">
        <v>4</v>
      </c>
    </row>
    <row r="60" spans="1:4" ht="18.75" x14ac:dyDescent="0.3">
      <c r="A60" s="32">
        <f>D13</f>
        <v>1</v>
      </c>
      <c r="B60" s="33">
        <f>D26</f>
        <v>1</v>
      </c>
      <c r="C60" s="34">
        <f>D40</f>
        <v>1</v>
      </c>
      <c r="D60" s="35">
        <f>D55</f>
        <v>1</v>
      </c>
    </row>
  </sheetData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workbookViewId="0">
      <selection activeCell="I36" sqref="I36"/>
    </sheetView>
  </sheetViews>
  <sheetFormatPr defaultRowHeight="15" x14ac:dyDescent="0.25"/>
  <cols>
    <col min="1" max="1" width="12.28515625" bestFit="1" customWidth="1"/>
    <col min="2" max="2" width="13.7109375" customWidth="1"/>
    <col min="3" max="3" width="11.42578125" customWidth="1"/>
    <col min="4" max="4" width="15.5703125" customWidth="1"/>
    <col min="5" max="5" width="11.42578125" customWidth="1"/>
  </cols>
  <sheetData>
    <row r="1" spans="1:5" ht="39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ht="27.75" customHeight="1" x14ac:dyDescent="0.25">
      <c r="A2" s="9">
        <v>1</v>
      </c>
      <c r="B2" s="2" t="s">
        <v>8</v>
      </c>
      <c r="C2" s="2" t="s">
        <v>9</v>
      </c>
      <c r="D2" s="2" t="s">
        <v>12</v>
      </c>
      <c r="E2" s="2" t="s">
        <v>13</v>
      </c>
    </row>
    <row r="3" spans="1:5" ht="27.75" customHeight="1" x14ac:dyDescent="0.25">
      <c r="A3" s="9">
        <v>2</v>
      </c>
      <c r="B3" s="2" t="s">
        <v>7</v>
      </c>
      <c r="C3" s="2" t="s">
        <v>7</v>
      </c>
      <c r="D3" s="2" t="s">
        <v>7</v>
      </c>
      <c r="E3" s="2" t="s">
        <v>7</v>
      </c>
    </row>
    <row r="4" spans="1:5" ht="27.75" customHeight="1" x14ac:dyDescent="0.25">
      <c r="A4" s="9">
        <v>3</v>
      </c>
      <c r="B4" s="2" t="s">
        <v>6</v>
      </c>
      <c r="C4" s="2" t="s">
        <v>6</v>
      </c>
      <c r="D4" s="2" t="s">
        <v>11</v>
      </c>
      <c r="E4" s="2" t="s">
        <v>6</v>
      </c>
    </row>
    <row r="5" spans="1:5" ht="27.75" customHeight="1" x14ac:dyDescent="0.25">
      <c r="A5" s="9">
        <v>4</v>
      </c>
      <c r="B5" s="2" t="s">
        <v>5</v>
      </c>
      <c r="C5" s="2" t="s">
        <v>5</v>
      </c>
      <c r="D5" s="2" t="s">
        <v>10</v>
      </c>
      <c r="E5" s="2" t="s"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B2" sqref="B2"/>
    </sheetView>
  </sheetViews>
  <sheetFormatPr defaultRowHeight="15" x14ac:dyDescent="0.25"/>
  <cols>
    <col min="1" max="1" width="9.28515625" customWidth="1"/>
    <col min="2" max="2" width="70.85546875" customWidth="1"/>
    <col min="3" max="3" width="73.42578125" customWidth="1"/>
    <col min="4" max="4" width="103.140625" customWidth="1"/>
    <col min="5" max="5" width="62.85546875" customWidth="1"/>
  </cols>
  <sheetData>
    <row r="1" spans="1:6" x14ac:dyDescent="0.25">
      <c r="A1" s="20"/>
      <c r="B1" s="13" t="s">
        <v>23</v>
      </c>
      <c r="C1" s="13" t="s">
        <v>37</v>
      </c>
      <c r="D1" s="13" t="s">
        <v>38</v>
      </c>
      <c r="E1" s="13" t="s">
        <v>39</v>
      </c>
      <c r="F1" s="11"/>
    </row>
    <row r="2" spans="1:6" ht="270" x14ac:dyDescent="0.25">
      <c r="A2" s="21">
        <v>1</v>
      </c>
      <c r="B2" s="22" t="s">
        <v>40</v>
      </c>
      <c r="C2" s="22" t="s">
        <v>44</v>
      </c>
      <c r="D2" s="22" t="s">
        <v>50</v>
      </c>
      <c r="E2" s="22" t="s">
        <v>48</v>
      </c>
    </row>
    <row r="3" spans="1:6" ht="268.5" customHeight="1" x14ac:dyDescent="0.25">
      <c r="A3" s="21">
        <v>2</v>
      </c>
      <c r="B3" s="22" t="s">
        <v>54</v>
      </c>
      <c r="C3" s="22" t="s">
        <v>43</v>
      </c>
      <c r="D3" s="22" t="s">
        <v>51</v>
      </c>
      <c r="E3" s="22" t="s">
        <v>47</v>
      </c>
    </row>
    <row r="4" spans="1:6" ht="270" x14ac:dyDescent="0.25">
      <c r="A4" s="21">
        <v>3</v>
      </c>
      <c r="B4" s="22" t="s">
        <v>67</v>
      </c>
      <c r="C4" s="22" t="s">
        <v>42</v>
      </c>
      <c r="D4" s="22" t="s">
        <v>53</v>
      </c>
      <c r="E4" s="22" t="s">
        <v>46</v>
      </c>
    </row>
    <row r="5" spans="1:6" ht="285" x14ac:dyDescent="0.25">
      <c r="A5" s="21">
        <v>4</v>
      </c>
      <c r="B5" s="22" t="s">
        <v>55</v>
      </c>
      <c r="C5" s="22" t="s">
        <v>41</v>
      </c>
      <c r="D5" s="22" t="s">
        <v>52</v>
      </c>
      <c r="E5" s="22" t="s">
        <v>45</v>
      </c>
    </row>
  </sheetData>
  <sortState ref="A2:E5">
    <sortCondition ref="B2"/>
  </sortState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Data Classificatie</vt:lpstr>
      <vt:lpstr>Data Classificatie Vragenlijst</vt:lpstr>
      <vt:lpstr>4-punts Classificatie</vt:lpstr>
      <vt:lpstr>Classificatie Maatregelen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Jarno Baselier</dc:creator>
  <cp:lastModifiedBy>Jarno Baselier</cp:lastModifiedBy>
  <cp:lastPrinted>2019-01-26T16:27:59Z</cp:lastPrinted>
  <dcterms:created xsi:type="dcterms:W3CDTF">2019-01-25T15:54:15Z</dcterms:created>
  <dcterms:modified xsi:type="dcterms:W3CDTF">2019-02-01T22:03:05Z</dcterms:modified>
</cp:coreProperties>
</file>